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F\Informacion Presupuestaria\"/>
    </mc:Choice>
  </mc:AlternateContent>
  <xr:revisionPtr revIDLastSave="0" documentId="13_ncr:1_{8FB29099-4BB8-421C-BCCC-0DA27A13BAB0}" xr6:coauthVersionLast="45" xr6:coauthVersionMax="45" xr10:uidLastSave="{00000000-0000-0000-0000-000000000000}"/>
  <bookViews>
    <workbookView xWindow="-110" yWindow="-110" windowWidth="19420" windowHeight="10420" tabRatio="885" xr2:uid="{00000000-000D-0000-FFFF-FFFF00000000}"/>
  </bookViews>
  <sheets>
    <sheet name="COG" sheetId="6" r:id="rId1"/>
  </sheets>
  <definedNames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H9" i="6" s="1"/>
  <c r="E10" i="6"/>
  <c r="H10" i="6" s="1"/>
  <c r="E11" i="6"/>
  <c r="H11" i="6" s="1"/>
  <c r="E12" i="6"/>
  <c r="H76" i="6"/>
  <c r="H72" i="6"/>
  <c r="H68" i="6"/>
  <c r="H64" i="6"/>
  <c r="H60" i="6"/>
  <c r="H56" i="6"/>
  <c r="H12" i="6"/>
  <c r="E76" i="6"/>
  <c r="E75" i="6"/>
  <c r="H75" i="6" s="1"/>
  <c r="E74" i="6"/>
  <c r="H74" i="6" s="1"/>
  <c r="E73" i="6"/>
  <c r="H73" i="6" s="1"/>
  <c r="E72" i="6"/>
  <c r="E71" i="6"/>
  <c r="H71" i="6" s="1"/>
  <c r="E70" i="6"/>
  <c r="H70" i="6" s="1"/>
  <c r="E68" i="6"/>
  <c r="E67" i="6"/>
  <c r="H67" i="6" s="1"/>
  <c r="E66" i="6"/>
  <c r="H66" i="6" s="1"/>
  <c r="E64" i="6"/>
  <c r="E63" i="6"/>
  <c r="H63" i="6" s="1"/>
  <c r="E62" i="6"/>
  <c r="H62" i="6" s="1"/>
  <c r="E61" i="6"/>
  <c r="H61" i="6" s="1"/>
  <c r="E60" i="6"/>
  <c r="E59" i="6"/>
  <c r="H59" i="6" s="1"/>
  <c r="E58" i="6"/>
  <c r="H58" i="6" s="1"/>
  <c r="E57" i="6"/>
  <c r="H57" i="6" s="1"/>
  <c r="E56" i="6"/>
  <c r="E55" i="6"/>
  <c r="H55" i="6" s="1"/>
  <c r="E54" i="6"/>
  <c r="H54" i="6" s="1"/>
  <c r="E53" i="6"/>
  <c r="H53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E65" i="6" s="1"/>
  <c r="H65" i="6" s="1"/>
  <c r="D57" i="6"/>
  <c r="D53" i="6"/>
  <c r="D43" i="6"/>
  <c r="D33" i="6"/>
  <c r="D23" i="6"/>
  <c r="D13" i="6"/>
  <c r="D5" i="6"/>
  <c r="C69" i="6"/>
  <c r="E69" i="6" s="1"/>
  <c r="H69" i="6" s="1"/>
  <c r="C65" i="6"/>
  <c r="C57" i="6"/>
  <c r="C53" i="6"/>
  <c r="C43" i="6"/>
  <c r="C33" i="6"/>
  <c r="C23" i="6"/>
  <c r="C13" i="6"/>
  <c r="C5" i="6"/>
  <c r="E43" i="6" l="1"/>
  <c r="H43" i="6" s="1"/>
  <c r="E33" i="6"/>
  <c r="H33" i="6" s="1"/>
  <c r="E23" i="6"/>
  <c r="H23" i="6" s="1"/>
  <c r="C77" i="6"/>
  <c r="G77" i="6"/>
  <c r="F77" i="6"/>
  <c r="E13" i="6"/>
  <c r="H13" i="6" s="1"/>
  <c r="D77" i="6"/>
  <c r="E5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<sst xmlns="http://schemas.openxmlformats.org/spreadsheetml/2006/main" count="85" uniqueCount="85">
  <si>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</si>
  <si>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</si>
  <si>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</si>
  <si>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</si>
  <si>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</si>
  <si>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</si>
  <si>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</si>
  <si>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</si>
  <si>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</si>
  <si>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</si>
  <si>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</si>
  <si>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</si>
  <si>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</si>
  <si>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</si>
  <si>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</si>
  <si>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</si>
  <si>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</si>
  <si>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</si>
  <si>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</si>
  <si>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</si>
  <si>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</si>
  <si>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</si>
  <si>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</si>
  <si>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</si>
  <si>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</si>
  <si>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</si>
  <si>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</si>
  <si>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</si>
  <si>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</si>
  <si>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</si>
  <si>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</si>
  <si>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</si>
  <si>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</si>
  <si>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</si>
  <si>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</si>
  <si>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</si>
  <si>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</si>
  <si>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</si>
  <si>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</si>
  <si>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</si>
  <si>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</si>
  <si>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</si>
  <si>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</si>
  <si>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</si>
  <si>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</si>
  <si>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</si>
  <si>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</si>
  <si>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</si>
  <si>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</si>
  <si>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</si>
  <si>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</si>
  <si>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</si>
  <si>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</si>
  <si>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</si>
  <si>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</si>
  <si>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</si>
  <si>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</si>
  <si>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</si>
  <si>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</si>
  <si>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</si>
  <si>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</si>
  <si>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</si>
  <si>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</si>
  <si>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</si>
  <si>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</si>
  <si>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</si>
  <si>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</si>
  <si>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</si>
  <si>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</si>
  <si>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</si>
  <si>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</si>
  <si>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</si>
  <si>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</si>
  <si>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</si>
  <si>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</si>
  <si>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</si>
  <si>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</si>
  <si>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</si>
  <si>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</si>
  <si>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</si>
  <si>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</si>
  <si>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</si>
  <si>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</si>
  <si>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Bajo protesta de decir verdad declaramos que los Estados Financieros y sus notas, son razonablemente correctos y son responsabilidad del emisor.</t>
  </si>
  <si>
    <t>SISTEMA PARA EL DESARROLLO INTEGRAL DE LA FAMILIA DEL MUNICIPIO COMONFORT, GTO.
ESTADO ANALÍTICO DEL EJERCICIO DEL PRESUPUESTO DE EGRESOS
Clasificación por Objeto del Gasto (Capítulo y Concepto)
Del 1 de Enero al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</si>
</sst>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;\-#,##0.00;&quot; &quot;"/>
    <numFmt numFmtId="166" formatCode="#,##0;\-#,##0;&quot; &quot;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6">
    <xf numFmtId="0" fontId="0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5" fillId="0" borderId="5" xfId="0" applyFont="1" applyFill="1" applyBorder="1" applyProtection="1">
      <protection locked="0"/>
    </xf>
    <xf numFmtId="0" fontId="9" fillId="0" borderId="6" xfId="0" applyFont="1" applyFill="1" applyBorder="1" applyAlignment="1" applyProtection="1">
      <alignment horizontal="left"/>
      <protection locked="0"/>
    </xf>
    <xf numFmtId="4" fontId="5" fillId="0" borderId="12" xfId="0" applyNumberFormat="1" applyFont="1" applyFill="1" applyBorder="1" applyProtection="1">
      <protection locked="0"/>
    </xf>
    <xf numFmtId="4" fontId="5" fillId="0" borderId="14" xfId="0" applyNumberFormat="1" applyFont="1" applyFill="1" applyBorder="1" applyProtection="1">
      <protection locked="0"/>
    </xf>
    <xf numFmtId="4" fontId="5" fillId="0" borderId="13" xfId="0" applyNumberFormat="1" applyFont="1" applyFill="1" applyBorder="1" applyProtection="1">
      <protection locked="0"/>
    </xf>
    <xf numFmtId="4" fontId="9" fillId="0" borderId="13" xfId="0" applyNumberFormat="1" applyFont="1" applyFill="1" applyBorder="1" applyProtection="1">
      <protection locked="0"/>
    </xf>
    <xf numFmtId="0" fontId="5" fillId="0" borderId="1" xfId="0" applyFont="1" applyFill="1" applyBorder="1" applyAlignment="1" applyProtection="1">
      <alignment horizontal="left"/>
    </xf>
    <xf numFmtId="0" fontId="10" fillId="0" borderId="1" xfId="0" applyFont="1" applyBorder="1" applyAlignment="1">
      <alignment horizontal="center" vertical="center" wrapText="1"/>
    </xf>
    <xf numFmtId="4" fontId="9" fillId="3" borderId="8" xfId="9" applyNumberFormat="1" applyFont="1" applyFill="1" applyBorder="1" applyAlignment="1">
      <alignment horizontal="center" vertical="center" wrapText="1"/>
    </xf>
    <xf numFmtId="0" fontId="9" fillId="3" borderId="8" xfId="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left"/>
    </xf>
    <xf numFmtId="0" fontId="9" fillId="0" borderId="3" xfId="0" applyFont="1" applyFill="1" applyBorder="1" applyProtection="1"/>
    <xf numFmtId="0" fontId="5" fillId="0" borderId="4" xfId="0" applyFont="1" applyFill="1" applyBorder="1" applyAlignment="1" applyProtection="1">
      <alignment horizontal="left"/>
    </xf>
    <xf numFmtId="0" fontId="9" fillId="0" borderId="4" xfId="0" applyFont="1" applyFill="1" applyBorder="1" applyProtection="1"/>
    <xf numFmtId="0" fontId="10" fillId="0" borderId="5" xfId="0" applyFont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left"/>
    </xf>
    <xf numFmtId="0" fontId="5" fillId="0" borderId="0" xfId="8" applyFont="1" applyAlignment="1" applyProtection="1">
      <alignment vertical="top"/>
    </xf>
    <xf numFmtId="4" fontId="0" fillId="0" borderId="0" xfId="0" applyNumberFormat="1" applyProtection="1">
      <protection locked="0"/>
    </xf>
    <xf numFmtId="4" fontId="5" fillId="0" borderId="14" xfId="0" applyNumberFormat="1" applyFont="1" applyFill="1" applyBorder="1" applyProtection="1">
      <protection locked="0"/>
    </xf>
    <xf numFmtId="4" fontId="5" fillId="0" borderId="14" xfId="0" applyNumberFormat="1" applyFont="1" applyFill="1" applyBorder="1" applyProtection="1">
      <protection locked="0"/>
    </xf>
    <xf numFmtId="4" fontId="5" fillId="0" borderId="14" xfId="0" applyNumberFormat="1" applyFont="1" applyFill="1" applyBorder="1" applyProtection="1">
      <protection locked="0"/>
    </xf>
    <xf numFmtId="4" fontId="5" fillId="0" borderId="14" xfId="0" applyNumberFormat="1" applyFont="1" applyFill="1" applyBorder="1" applyProtection="1">
      <protection locked="0"/>
    </xf>
    <xf numFmtId="4" fontId="5" fillId="0" borderId="14" xfId="0" applyNumberFormat="1" applyFont="1" applyFill="1" applyBorder="1" applyProtection="1">
      <protection locked="0"/>
    </xf>
    <xf numFmtId="4" fontId="5" fillId="0" borderId="14" xfId="0" applyNumberFormat="1" applyFont="1" applyFill="1" applyBorder="1" applyProtection="1">
      <protection locked="0"/>
    </xf>
    <xf numFmtId="4" fontId="5" fillId="0" borderId="14" xfId="0" applyNumberFormat="1" applyFont="1" applyFill="1" applyBorder="1" applyProtection="1">
      <protection locked="0"/>
    </xf>
    <xf numFmtId="4" fontId="5" fillId="0" borderId="14" xfId="0" applyNumberFormat="1" applyFont="1" applyFill="1" applyBorder="1" applyProtection="1">
      <protection locked="0"/>
    </xf>
    <xf numFmtId="4" fontId="5" fillId="0" borderId="14" xfId="0" applyNumberFormat="1" applyFont="1" applyFill="1" applyBorder="1" applyProtection="1">
      <protection locked="0"/>
    </xf>
    <xf numFmtId="4" fontId="5" fillId="0" borderId="14" xfId="0" applyNumberFormat="1" applyFont="1" applyFill="1" applyBorder="1" applyProtection="1">
      <protection locked="0"/>
    </xf>
    <xf numFmtId="4" fontId="5" fillId="0" borderId="14" xfId="0" applyNumberFormat="1" applyFont="1" applyFill="1" applyBorder="1" applyProtection="1">
      <protection locked="0"/>
    </xf>
    <xf numFmtId="165" fontId="0" fillId="0" borderId="14" xfId="0" applyNumberFormat="1" applyFill="1" applyBorder="1"/>
    <xf numFmtId="166" fontId="0" fillId="0" borderId="14" xfId="0" applyNumberFormat="1" applyFill="1" applyBorder="1"/>
    <xf numFmtId="0" fontId="11" fillId="2" borderId="9" xfId="9" applyFont="1" applyFill="1" applyBorder="1" applyAlignment="1" applyProtection="1">
      <alignment horizontal="center" vertical="center" wrapText="1"/>
      <protection locked="0"/>
    </xf>
    <xf numFmtId="0" fontId="11" fillId="2" borderId="10" xfId="9" applyFont="1" applyFill="1" applyBorder="1" applyAlignment="1" applyProtection="1">
      <alignment horizontal="center" vertical="center" wrapText="1"/>
      <protection locked="0"/>
    </xf>
    <xf numFmtId="0" fontId="11" fillId="2" borderId="11" xfId="9" applyFont="1" applyFill="1" applyBorder="1" applyAlignment="1" applyProtection="1">
      <alignment horizontal="center" vertical="center" wrapText="1"/>
      <protection locked="0"/>
    </xf>
    <xf numFmtId="0" fontId="9" fillId="3" borderId="9" xfId="9" applyFont="1" applyFill="1" applyBorder="1" applyAlignment="1" applyProtection="1">
      <alignment horizontal="center" vertical="center" wrapText="1"/>
      <protection locked="0"/>
    </xf>
    <xf numFmtId="0" fontId="9" fillId="3" borderId="10" xfId="9" applyFont="1" applyFill="1" applyBorder="1" applyAlignment="1" applyProtection="1">
      <alignment horizontal="center" vertical="center" wrapText="1"/>
      <protection locked="0"/>
    </xf>
    <xf numFmtId="0" fontId="9" fillId="3" borderId="11" xfId="9" applyFont="1" applyFill="1" applyBorder="1" applyAlignment="1" applyProtection="1">
      <alignment horizontal="center" vertical="center" wrapText="1"/>
      <protection locked="0"/>
    </xf>
    <xf numFmtId="4" fontId="9" fillId="3" borderId="12" xfId="9" applyNumberFormat="1" applyFont="1" applyFill="1" applyBorder="1" applyAlignment="1">
      <alignment horizontal="center" vertical="center" wrapText="1"/>
    </xf>
    <xf numFmtId="4" fontId="9" fillId="3" borderId="13" xfId="9" applyNumberFormat="1" applyFont="1" applyFill="1" applyBorder="1" applyAlignment="1">
      <alignment horizontal="center" vertical="center" wrapText="1"/>
    </xf>
    <xf numFmtId="0" fontId="9" fillId="4" borderId="2" xfId="9" applyFont="1" applyFill="1" applyBorder="1" applyAlignment="1">
      <alignment horizontal="center" vertical="center"/>
    </xf>
    <xf numFmtId="0" fontId="9" fillId="4" borderId="3" xfId="9" applyFont="1" applyFill="1" applyBorder="1" applyAlignment="1">
      <alignment horizontal="center" vertical="center"/>
    </xf>
    <xf numFmtId="0" fontId="9" fillId="4" borderId="1" xfId="9" applyFont="1" applyFill="1" applyBorder="1" applyAlignment="1">
      <alignment horizontal="center" vertical="center"/>
    </xf>
    <xf numFmtId="0" fontId="9" fillId="4" borderId="4" xfId="9" applyFont="1" applyFill="1" applyBorder="1" applyAlignment="1">
      <alignment horizontal="center" vertical="center"/>
    </xf>
    <xf numFmtId="0" fontId="9" fillId="4" borderId="5" xfId="9" applyFont="1" applyFill="1" applyBorder="1" applyAlignment="1">
      <alignment horizontal="center" vertical="center"/>
    </xf>
    <xf numFmtId="0" fontId="9" fillId="4" borderId="7" xfId="9" applyFont="1" applyFill="1" applyBorder="1" applyAlignment="1">
      <alignment horizontal="center" vertical="center"/>
    </xf>
  </cellXfs>
  <cellStyles count="9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2 2" xfId="41" xr:uid="{00000000-0005-0000-0000-000004000000}"/>
    <cellStyle name="Millares 2 2 2 2 2" xfId="89" xr:uid="{00000000-0005-0000-0000-000005000000}"/>
    <cellStyle name="Millares 2 2 2 3" xfId="65" xr:uid="{00000000-0005-0000-0000-000006000000}"/>
    <cellStyle name="Millares 2 2 3" xfId="25" xr:uid="{00000000-0005-0000-0000-000007000000}"/>
    <cellStyle name="Millares 2 2 3 2" xfId="73" xr:uid="{00000000-0005-0000-0000-000008000000}"/>
    <cellStyle name="Millares 2 2 4" xfId="33" xr:uid="{00000000-0005-0000-0000-000009000000}"/>
    <cellStyle name="Millares 2 2 4 2" xfId="81" xr:uid="{00000000-0005-0000-0000-00000A000000}"/>
    <cellStyle name="Millares 2 2 5" xfId="57" xr:uid="{00000000-0005-0000-0000-00000B000000}"/>
    <cellStyle name="Millares 2 2 6" xfId="49" xr:uid="{00000000-0005-0000-0000-00000C000000}"/>
    <cellStyle name="Millares 2 3" xfId="4" xr:uid="{00000000-0005-0000-0000-00000D000000}"/>
    <cellStyle name="Millares 2 3 2" xfId="18" xr:uid="{00000000-0005-0000-0000-00000E000000}"/>
    <cellStyle name="Millares 2 3 2 2" xfId="42" xr:uid="{00000000-0005-0000-0000-00000F000000}"/>
    <cellStyle name="Millares 2 3 2 2 2" xfId="90" xr:uid="{00000000-0005-0000-0000-000010000000}"/>
    <cellStyle name="Millares 2 3 2 3" xfId="66" xr:uid="{00000000-0005-0000-0000-000011000000}"/>
    <cellStyle name="Millares 2 3 3" xfId="26" xr:uid="{00000000-0005-0000-0000-000012000000}"/>
    <cellStyle name="Millares 2 3 3 2" xfId="74" xr:uid="{00000000-0005-0000-0000-000013000000}"/>
    <cellStyle name="Millares 2 3 4" xfId="34" xr:uid="{00000000-0005-0000-0000-000014000000}"/>
    <cellStyle name="Millares 2 3 4 2" xfId="82" xr:uid="{00000000-0005-0000-0000-000015000000}"/>
    <cellStyle name="Millares 2 3 5" xfId="58" xr:uid="{00000000-0005-0000-0000-000016000000}"/>
    <cellStyle name="Millares 2 3 6" xfId="50" xr:uid="{00000000-0005-0000-0000-000017000000}"/>
    <cellStyle name="Millares 2 4" xfId="16" xr:uid="{00000000-0005-0000-0000-000018000000}"/>
    <cellStyle name="Millares 2 4 2" xfId="40" xr:uid="{00000000-0005-0000-0000-000019000000}"/>
    <cellStyle name="Millares 2 4 2 2" xfId="88" xr:uid="{00000000-0005-0000-0000-00001A000000}"/>
    <cellStyle name="Millares 2 4 3" xfId="64" xr:uid="{00000000-0005-0000-0000-00001B000000}"/>
    <cellStyle name="Millares 2 5" xfId="24" xr:uid="{00000000-0005-0000-0000-00001C000000}"/>
    <cellStyle name="Millares 2 5 2" xfId="72" xr:uid="{00000000-0005-0000-0000-00001D000000}"/>
    <cellStyle name="Millares 2 6" xfId="32" xr:uid="{00000000-0005-0000-0000-00001E000000}"/>
    <cellStyle name="Millares 2 6 2" xfId="80" xr:uid="{00000000-0005-0000-0000-00001F000000}"/>
    <cellStyle name="Millares 2 7" xfId="56" xr:uid="{00000000-0005-0000-0000-000020000000}"/>
    <cellStyle name="Millares 2 8" xfId="48" xr:uid="{00000000-0005-0000-0000-000021000000}"/>
    <cellStyle name="Millares 3" xfId="5" xr:uid="{00000000-0005-0000-0000-000022000000}"/>
    <cellStyle name="Millares 3 2" xfId="19" xr:uid="{00000000-0005-0000-0000-000023000000}"/>
    <cellStyle name="Millares 3 2 2" xfId="43" xr:uid="{00000000-0005-0000-0000-000024000000}"/>
    <cellStyle name="Millares 3 2 2 2" xfId="91" xr:uid="{00000000-0005-0000-0000-000025000000}"/>
    <cellStyle name="Millares 3 2 3" xfId="67" xr:uid="{00000000-0005-0000-0000-000026000000}"/>
    <cellStyle name="Millares 3 3" xfId="27" xr:uid="{00000000-0005-0000-0000-000027000000}"/>
    <cellStyle name="Millares 3 3 2" xfId="75" xr:uid="{00000000-0005-0000-0000-000028000000}"/>
    <cellStyle name="Millares 3 4" xfId="35" xr:uid="{00000000-0005-0000-0000-000029000000}"/>
    <cellStyle name="Millares 3 4 2" xfId="83" xr:uid="{00000000-0005-0000-0000-00002A000000}"/>
    <cellStyle name="Millares 3 5" xfId="59" xr:uid="{00000000-0005-0000-0000-00002B000000}"/>
    <cellStyle name="Millares 3 6" xfId="51" xr:uid="{00000000-0005-0000-0000-00002C000000}"/>
    <cellStyle name="Moneda 2" xfId="6" xr:uid="{00000000-0005-0000-0000-00002D000000}"/>
    <cellStyle name="Moneda 2 2" xfId="20" xr:uid="{00000000-0005-0000-0000-00002E000000}"/>
    <cellStyle name="Moneda 2 2 2" xfId="44" xr:uid="{00000000-0005-0000-0000-00002F000000}"/>
    <cellStyle name="Moneda 2 2 2 2" xfId="92" xr:uid="{00000000-0005-0000-0000-000030000000}"/>
    <cellStyle name="Moneda 2 2 3" xfId="68" xr:uid="{00000000-0005-0000-0000-000031000000}"/>
    <cellStyle name="Moneda 2 3" xfId="28" xr:uid="{00000000-0005-0000-0000-000032000000}"/>
    <cellStyle name="Moneda 2 3 2" xfId="76" xr:uid="{00000000-0005-0000-0000-000033000000}"/>
    <cellStyle name="Moneda 2 4" xfId="36" xr:uid="{00000000-0005-0000-0000-000034000000}"/>
    <cellStyle name="Moneda 2 4 2" xfId="84" xr:uid="{00000000-0005-0000-0000-000035000000}"/>
    <cellStyle name="Moneda 2 5" xfId="60" xr:uid="{00000000-0005-0000-0000-000036000000}"/>
    <cellStyle name="Moneda 2 6" xfId="52" xr:uid="{00000000-0005-0000-0000-000037000000}"/>
    <cellStyle name="Normal" xfId="0" builtinId="0"/>
    <cellStyle name="Normal 2" xfId="7" xr:uid="{00000000-0005-0000-0000-000039000000}"/>
    <cellStyle name="Normal 2 2" xfId="8" xr:uid="{00000000-0005-0000-0000-00003A000000}"/>
    <cellStyle name="Normal 2 3" xfId="21" xr:uid="{00000000-0005-0000-0000-00003B000000}"/>
    <cellStyle name="Normal 2 3 2" xfId="45" xr:uid="{00000000-0005-0000-0000-00003C000000}"/>
    <cellStyle name="Normal 2 3 2 2" xfId="93" xr:uid="{00000000-0005-0000-0000-00003D000000}"/>
    <cellStyle name="Normal 2 3 3" xfId="69" xr:uid="{00000000-0005-0000-0000-00003E000000}"/>
    <cellStyle name="Normal 2 4" xfId="29" xr:uid="{00000000-0005-0000-0000-00003F000000}"/>
    <cellStyle name="Normal 2 4 2" xfId="77" xr:uid="{00000000-0005-0000-0000-000040000000}"/>
    <cellStyle name="Normal 2 5" xfId="37" xr:uid="{00000000-0005-0000-0000-000041000000}"/>
    <cellStyle name="Normal 2 5 2" xfId="85" xr:uid="{00000000-0005-0000-0000-000042000000}"/>
    <cellStyle name="Normal 2 6" xfId="61" xr:uid="{00000000-0005-0000-0000-000043000000}"/>
    <cellStyle name="Normal 2 7" xfId="53" xr:uid="{00000000-0005-0000-0000-000044000000}"/>
    <cellStyle name="Normal 3" xfId="9" xr:uid="{00000000-0005-0000-0000-000045000000}"/>
    <cellStyle name="Normal 4" xfId="10" xr:uid="{00000000-0005-0000-0000-000046000000}"/>
    <cellStyle name="Normal 4 2" xfId="11" xr:uid="{00000000-0005-0000-0000-000047000000}"/>
    <cellStyle name="Normal 5" xfId="12" xr:uid="{00000000-0005-0000-0000-000048000000}"/>
    <cellStyle name="Normal 5 2" xfId="13" xr:uid="{00000000-0005-0000-0000-000049000000}"/>
    <cellStyle name="Normal 6" xfId="14" xr:uid="{00000000-0005-0000-0000-00004A000000}"/>
    <cellStyle name="Normal 6 2" xfId="15" xr:uid="{00000000-0005-0000-0000-00004B000000}"/>
    <cellStyle name="Normal 6 2 2" xfId="23" xr:uid="{00000000-0005-0000-0000-00004C000000}"/>
    <cellStyle name="Normal 6 2 2 2" xfId="47" xr:uid="{00000000-0005-0000-0000-00004D000000}"/>
    <cellStyle name="Normal 6 2 2 2 2" xfId="95" xr:uid="{00000000-0005-0000-0000-00004E000000}"/>
    <cellStyle name="Normal 6 2 2 3" xfId="71" xr:uid="{00000000-0005-0000-0000-00004F000000}"/>
    <cellStyle name="Normal 6 2 3" xfId="31" xr:uid="{00000000-0005-0000-0000-000050000000}"/>
    <cellStyle name="Normal 6 2 3 2" xfId="79" xr:uid="{00000000-0005-0000-0000-000051000000}"/>
    <cellStyle name="Normal 6 2 4" xfId="39" xr:uid="{00000000-0005-0000-0000-000052000000}"/>
    <cellStyle name="Normal 6 2 4 2" xfId="87" xr:uid="{00000000-0005-0000-0000-000053000000}"/>
    <cellStyle name="Normal 6 2 5" xfId="63" xr:uid="{00000000-0005-0000-0000-000054000000}"/>
    <cellStyle name="Normal 6 2 6" xfId="55" xr:uid="{00000000-0005-0000-0000-000055000000}"/>
    <cellStyle name="Normal 6 3" xfId="22" xr:uid="{00000000-0005-0000-0000-000056000000}"/>
    <cellStyle name="Normal 6 3 2" xfId="46" xr:uid="{00000000-0005-0000-0000-000057000000}"/>
    <cellStyle name="Normal 6 3 2 2" xfId="94" xr:uid="{00000000-0005-0000-0000-000058000000}"/>
    <cellStyle name="Normal 6 3 3" xfId="70" xr:uid="{00000000-0005-0000-0000-000059000000}"/>
    <cellStyle name="Normal 6 4" xfId="30" xr:uid="{00000000-0005-0000-0000-00005A000000}"/>
    <cellStyle name="Normal 6 4 2" xfId="78" xr:uid="{00000000-0005-0000-0000-00005B000000}"/>
    <cellStyle name="Normal 6 5" xfId="38" xr:uid="{00000000-0005-0000-0000-00005C000000}"/>
    <cellStyle name="Normal 6 5 2" xfId="86" xr:uid="{00000000-0005-0000-0000-00005D000000}"/>
    <cellStyle name="Normal 6 6" xfId="62" xr:uid="{00000000-0005-0000-0000-00005E000000}"/>
    <cellStyle name="Normal 6 7" xfId="54" xr:uid="{00000000-0005-0000-0000-00005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123825</xdr:rowOff>
    </xdr:from>
    <xdr:to>
      <xdr:col>7</xdr:col>
      <xdr:colOff>533400</xdr:colOff>
      <xdr:row>0</xdr:row>
      <xdr:rowOff>552450</xdr:rowOff>
    </xdr:to>
    <xdr:pic>
      <xdr:nvPicPr>
        <xdr:cNvPr id="2" name="Imagen 1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1238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0</xdr:row>
      <xdr:rowOff>95250</xdr:rowOff>
    </xdr:from>
    <xdr:to>
      <xdr:col>1</xdr:col>
      <xdr:colOff>295275</xdr:colOff>
      <xdr:row>0</xdr:row>
      <xdr:rowOff>514350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51435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8"/>
  <sheetViews>
    <sheetView showGridLines="0" tabSelected="1" workbookViewId="0">
      <pane ySplit="4" topLeftCell="A30" activePane="bottomLeft" state="frozen"/>
      <selection pane="bottomLeft" sqref="A1:H1"/>
    </sheetView>
  </sheetViews>
  <sheetFormatPr baseColWidth="10" defaultColWidth="12" defaultRowHeight="10" x14ac:dyDescent="0.2"/>
  <cols>
    <col min="1" max="1" width="5.77734375" style="1" customWidth="1"/>
    <col min="2" max="2" width="62.33203125" style="1" bestFit="1" customWidth="1"/>
    <col min="3" max="3" width="12.6640625" style="1" bestFit="1" customWidth="1"/>
    <col min="4" max="4" width="14.33203125" style="1" bestFit="1" customWidth="1"/>
    <col min="5" max="8" width="12.6640625" style="1" bestFit="1" customWidth="1"/>
    <col min="9" max="16384" width="12" style="1"/>
  </cols>
  <sheetData>
    <row r="1" spans="1:8" ht="50.15" customHeight="1" x14ac:dyDescent="0.2">
      <c r="A1" s="33" t="s">
        <v>84</v>
      </c>
      <c r="B1" s="34"/>
      <c r="C1" s="34"/>
      <c r="D1" s="34"/>
      <c r="E1" s="34"/>
      <c r="F1" s="34"/>
      <c r="G1" s="34"/>
      <c r="H1" s="35"/>
    </row>
    <row r="2" spans="1:8" ht="10.5" x14ac:dyDescent="0.2">
      <c r="A2" s="41" t="s">
        <v>9</v>
      </c>
      <c r="B2" s="42"/>
      <c r="C2" s="36" t="s">
        <v>15</v>
      </c>
      <c r="D2" s="37"/>
      <c r="E2" s="37"/>
      <c r="F2" s="37"/>
      <c r="G2" s="38"/>
      <c r="H2" s="39" t="s">
        <v>14</v>
      </c>
    </row>
    <row r="3" spans="1:8" ht="25" customHeight="1" x14ac:dyDescent="0.2">
      <c r="A3" s="43"/>
      <c r="B3" s="44"/>
      <c r="C3" s="10" t="s">
        <v>10</v>
      </c>
      <c r="D3" s="10" t="s">
        <v>80</v>
      </c>
      <c r="E3" s="10" t="s">
        <v>11</v>
      </c>
      <c r="F3" s="10" t="s">
        <v>12</v>
      </c>
      <c r="G3" s="10" t="s">
        <v>13</v>
      </c>
      <c r="H3" s="40"/>
    </row>
    <row r="4" spans="1:8" ht="10.5" x14ac:dyDescent="0.2">
      <c r="A4" s="45"/>
      <c r="B4" s="46"/>
      <c r="C4" s="11">
        <v>1</v>
      </c>
      <c r="D4" s="11">
        <v>2</v>
      </c>
      <c r="E4" s="11" t="s">
        <v>81</v>
      </c>
      <c r="F4" s="11">
        <v>4</v>
      </c>
      <c r="G4" s="11">
        <v>5</v>
      </c>
      <c r="H4" s="11" t="s">
        <v>82</v>
      </c>
    </row>
    <row r="5" spans="1:8" ht="10.5" x14ac:dyDescent="0.25">
      <c r="A5" s="12" t="s">
        <v>16</v>
      </c>
      <c r="B5" s="13"/>
      <c r="C5" s="4">
        <f>SUM(C6:C12)</f>
        <v>14453923.289999999</v>
      </c>
      <c r="D5" s="4">
        <f>SUM(D6:D12)</f>
        <v>317726.32</v>
      </c>
      <c r="E5" s="4">
        <f>C5+D5</f>
        <v>14771649.609999999</v>
      </c>
      <c r="F5" s="4">
        <f>SUM(F6:F12)</f>
        <v>13996065.329999998</v>
      </c>
      <c r="G5" s="4">
        <f>SUM(G6:G12)</f>
        <v>13996065.329999998</v>
      </c>
      <c r="H5" s="4">
        <f>E5-F5</f>
        <v>775584.28000000119</v>
      </c>
    </row>
    <row r="6" spans="1:8" x14ac:dyDescent="0.2">
      <c r="A6" s="9">
        <v>1100</v>
      </c>
      <c r="B6" s="14" t="s">
        <v>25</v>
      </c>
      <c r="C6" s="20">
        <v>3795715.76</v>
      </c>
      <c r="D6" s="30">
        <v>-231269.62</v>
      </c>
      <c r="E6" s="5">
        <f t="shared" ref="E6:E69" si="0">C6+D6</f>
        <v>3564446.1399999997</v>
      </c>
      <c r="F6" s="25">
        <v>3556812.94</v>
      </c>
      <c r="G6" s="25">
        <v>3556812.94</v>
      </c>
      <c r="H6" s="5">
        <f t="shared" ref="H6:H69" si="1">E6-F6</f>
        <v>7633.1999999997206</v>
      </c>
    </row>
    <row r="7" spans="1:8" x14ac:dyDescent="0.2">
      <c r="A7" s="9">
        <v>1200</v>
      </c>
      <c r="B7" s="14" t="s">
        <v>26</v>
      </c>
      <c r="C7" s="20">
        <v>4695483.7300000004</v>
      </c>
      <c r="D7" s="30">
        <v>254859.33</v>
      </c>
      <c r="E7" s="5">
        <f t="shared" si="0"/>
        <v>4950343.0600000005</v>
      </c>
      <c r="F7" s="25">
        <v>4946058.68</v>
      </c>
      <c r="G7" s="25">
        <v>4946058.68</v>
      </c>
      <c r="H7" s="5">
        <f t="shared" si="1"/>
        <v>4284.3800000008196</v>
      </c>
    </row>
    <row r="8" spans="1:8" x14ac:dyDescent="0.2">
      <c r="A8" s="9">
        <v>1300</v>
      </c>
      <c r="B8" s="14" t="s">
        <v>27</v>
      </c>
      <c r="C8" s="20">
        <v>1726907.86</v>
      </c>
      <c r="D8" s="30">
        <v>97949.78</v>
      </c>
      <c r="E8" s="5">
        <f t="shared" si="0"/>
        <v>1824857.6400000001</v>
      </c>
      <c r="F8" s="25">
        <v>1769446.61</v>
      </c>
      <c r="G8" s="25">
        <v>1769446.61</v>
      </c>
      <c r="H8" s="5">
        <f t="shared" si="1"/>
        <v>55411.030000000028</v>
      </c>
    </row>
    <row r="9" spans="1:8" x14ac:dyDescent="0.2">
      <c r="A9" s="9">
        <v>1400</v>
      </c>
      <c r="B9" s="14" t="s">
        <v>1</v>
      </c>
      <c r="C9" s="20">
        <v>1060000</v>
      </c>
      <c r="D9" s="30">
        <v>-401495.67</v>
      </c>
      <c r="E9" s="5">
        <f t="shared" si="0"/>
        <v>658504.33000000007</v>
      </c>
      <c r="F9" s="25">
        <v>43780.15</v>
      </c>
      <c r="G9" s="25">
        <v>43780.15</v>
      </c>
      <c r="H9" s="5">
        <f t="shared" si="1"/>
        <v>614724.18000000005</v>
      </c>
    </row>
    <row r="10" spans="1:8" x14ac:dyDescent="0.2">
      <c r="A10" s="9">
        <v>1500</v>
      </c>
      <c r="B10" s="14" t="s">
        <v>28</v>
      </c>
      <c r="C10" s="20">
        <v>3175815.94</v>
      </c>
      <c r="D10" s="30">
        <v>597682.5</v>
      </c>
      <c r="E10" s="5">
        <f t="shared" si="0"/>
        <v>3773498.44</v>
      </c>
      <c r="F10" s="25">
        <v>3679966.95</v>
      </c>
      <c r="G10" s="25">
        <v>3679966.95</v>
      </c>
      <c r="H10" s="5">
        <f t="shared" si="1"/>
        <v>93531.489999999758</v>
      </c>
    </row>
    <row r="11" spans="1:8" x14ac:dyDescent="0.2">
      <c r="A11" s="9">
        <v>1600</v>
      </c>
      <c r="B11" s="14" t="s">
        <v>2</v>
      </c>
      <c r="C11" s="20">
        <v>0</v>
      </c>
      <c r="D11" s="20">
        <v>0</v>
      </c>
      <c r="E11" s="5">
        <f t="shared" si="0"/>
        <v>0</v>
      </c>
      <c r="F11" s="25">
        <v>0</v>
      </c>
      <c r="G11" s="25">
        <v>0</v>
      </c>
      <c r="H11" s="5">
        <f t="shared" si="1"/>
        <v>0</v>
      </c>
    </row>
    <row r="12" spans="1:8" x14ac:dyDescent="0.2">
      <c r="A12" s="9">
        <v>1700</v>
      </c>
      <c r="B12" s="14" t="s">
        <v>29</v>
      </c>
      <c r="C12" s="20">
        <v>0</v>
      </c>
      <c r="D12" s="20">
        <v>0</v>
      </c>
      <c r="E12" s="5">
        <f t="shared" si="0"/>
        <v>0</v>
      </c>
      <c r="F12" s="25">
        <v>0</v>
      </c>
      <c r="G12" s="25">
        <v>0</v>
      </c>
      <c r="H12" s="5">
        <f t="shared" si="1"/>
        <v>0</v>
      </c>
    </row>
    <row r="13" spans="1:8" ht="10.5" x14ac:dyDescent="0.25">
      <c r="A13" s="8" t="s">
        <v>17</v>
      </c>
      <c r="B13" s="15"/>
      <c r="C13" s="5">
        <f>SUM(C14:C22)</f>
        <v>1096682.4300000002</v>
      </c>
      <c r="D13" s="5">
        <f>SUM(D14:D22)</f>
        <v>381371.86999999994</v>
      </c>
      <c r="E13" s="5">
        <f t="shared" si="0"/>
        <v>1478054.3</v>
      </c>
      <c r="F13" s="5">
        <f>SUM(F14:F22)</f>
        <v>1289214.73</v>
      </c>
      <c r="G13" s="5">
        <f>SUM(G14:G22)</f>
        <v>1289214.73</v>
      </c>
      <c r="H13" s="5">
        <f t="shared" si="1"/>
        <v>188839.57000000007</v>
      </c>
    </row>
    <row r="14" spans="1:8" x14ac:dyDescent="0.2">
      <c r="A14" s="9">
        <v>2100</v>
      </c>
      <c r="B14" s="14" t="s">
        <v>30</v>
      </c>
      <c r="C14" s="21">
        <v>238800.33</v>
      </c>
      <c r="D14" s="30">
        <v>208910.65</v>
      </c>
      <c r="E14" s="5">
        <f t="shared" si="0"/>
        <v>447710.98</v>
      </c>
      <c r="F14" s="26">
        <v>383557.38</v>
      </c>
      <c r="G14" s="26">
        <v>383557.38</v>
      </c>
      <c r="H14" s="5">
        <f t="shared" si="1"/>
        <v>64153.599999999977</v>
      </c>
    </row>
    <row r="15" spans="1:8" x14ac:dyDescent="0.2">
      <c r="A15" s="9">
        <v>2200</v>
      </c>
      <c r="B15" s="14" t="s">
        <v>31</v>
      </c>
      <c r="C15" s="21">
        <v>144519.92000000001</v>
      </c>
      <c r="D15" s="30">
        <v>59923.51</v>
      </c>
      <c r="E15" s="5">
        <f t="shared" si="0"/>
        <v>204443.43000000002</v>
      </c>
      <c r="F15" s="26">
        <v>183829.09</v>
      </c>
      <c r="G15" s="26">
        <v>183829.09</v>
      </c>
      <c r="H15" s="5">
        <f t="shared" si="1"/>
        <v>20614.340000000026</v>
      </c>
    </row>
    <row r="16" spans="1:8" x14ac:dyDescent="0.2">
      <c r="A16" s="9">
        <v>2300</v>
      </c>
      <c r="B16" s="14" t="s">
        <v>32</v>
      </c>
      <c r="C16" s="21">
        <v>0</v>
      </c>
      <c r="D16" s="30">
        <v>0</v>
      </c>
      <c r="E16" s="5">
        <f t="shared" si="0"/>
        <v>0</v>
      </c>
      <c r="F16" s="26">
        <v>0</v>
      </c>
      <c r="G16" s="26">
        <v>0</v>
      </c>
      <c r="H16" s="5">
        <f t="shared" si="1"/>
        <v>0</v>
      </c>
    </row>
    <row r="17" spans="1:8" x14ac:dyDescent="0.2">
      <c r="A17" s="9">
        <v>2400</v>
      </c>
      <c r="B17" s="14" t="s">
        <v>33</v>
      </c>
      <c r="C17" s="21">
        <v>71500</v>
      </c>
      <c r="D17" s="30">
        <v>28090.91</v>
      </c>
      <c r="E17" s="5">
        <f t="shared" si="0"/>
        <v>99590.91</v>
      </c>
      <c r="F17" s="26">
        <v>64648.81</v>
      </c>
      <c r="G17" s="26">
        <v>64648.81</v>
      </c>
      <c r="H17" s="5">
        <f t="shared" si="1"/>
        <v>34942.100000000006</v>
      </c>
    </row>
    <row r="18" spans="1:8" x14ac:dyDescent="0.2">
      <c r="A18" s="9">
        <v>2500</v>
      </c>
      <c r="B18" s="14" t="s">
        <v>34</v>
      </c>
      <c r="C18" s="21">
        <v>54169.33</v>
      </c>
      <c r="D18" s="30">
        <v>18034.669999999998</v>
      </c>
      <c r="E18" s="5">
        <f t="shared" si="0"/>
        <v>72204</v>
      </c>
      <c r="F18" s="26">
        <v>46287</v>
      </c>
      <c r="G18" s="26">
        <v>46287</v>
      </c>
      <c r="H18" s="5">
        <f t="shared" si="1"/>
        <v>25917</v>
      </c>
    </row>
    <row r="19" spans="1:8" x14ac:dyDescent="0.2">
      <c r="A19" s="9">
        <v>2600</v>
      </c>
      <c r="B19" s="14" t="s">
        <v>35</v>
      </c>
      <c r="C19" s="21">
        <v>464000</v>
      </c>
      <c r="D19" s="30">
        <v>-4000.32</v>
      </c>
      <c r="E19" s="5">
        <f t="shared" si="0"/>
        <v>459999.68</v>
      </c>
      <c r="F19" s="26">
        <v>445907.73</v>
      </c>
      <c r="G19" s="26">
        <v>445907.73</v>
      </c>
      <c r="H19" s="5">
        <f t="shared" si="1"/>
        <v>14091.950000000012</v>
      </c>
    </row>
    <row r="20" spans="1:8" x14ac:dyDescent="0.2">
      <c r="A20" s="9">
        <v>2700</v>
      </c>
      <c r="B20" s="14" t="s">
        <v>36</v>
      </c>
      <c r="C20" s="21">
        <v>25911.85</v>
      </c>
      <c r="D20" s="30">
        <v>62280.83</v>
      </c>
      <c r="E20" s="5">
        <f t="shared" si="0"/>
        <v>88192.68</v>
      </c>
      <c r="F20" s="26">
        <v>88192.68</v>
      </c>
      <c r="G20" s="26">
        <v>88192.68</v>
      </c>
      <c r="H20" s="5">
        <f t="shared" si="1"/>
        <v>0</v>
      </c>
    </row>
    <row r="21" spans="1:8" x14ac:dyDescent="0.2">
      <c r="A21" s="9">
        <v>2800</v>
      </c>
      <c r="B21" s="14" t="s">
        <v>37</v>
      </c>
      <c r="C21" s="21">
        <v>0</v>
      </c>
      <c r="D21" s="30">
        <v>0</v>
      </c>
      <c r="E21" s="5">
        <f t="shared" si="0"/>
        <v>0</v>
      </c>
      <c r="F21" s="26">
        <v>0</v>
      </c>
      <c r="G21" s="26">
        <v>0</v>
      </c>
      <c r="H21" s="5">
        <f t="shared" si="1"/>
        <v>0</v>
      </c>
    </row>
    <row r="22" spans="1:8" x14ac:dyDescent="0.2">
      <c r="A22" s="9">
        <v>2900</v>
      </c>
      <c r="B22" s="14" t="s">
        <v>38</v>
      </c>
      <c r="C22" s="21">
        <v>97781</v>
      </c>
      <c r="D22" s="30">
        <v>8131.62</v>
      </c>
      <c r="E22" s="5">
        <f t="shared" si="0"/>
        <v>105912.62</v>
      </c>
      <c r="F22" s="26">
        <v>76792.039999999994</v>
      </c>
      <c r="G22" s="26">
        <v>76792.039999999994</v>
      </c>
      <c r="H22" s="5">
        <f t="shared" si="1"/>
        <v>29120.58</v>
      </c>
    </row>
    <row r="23" spans="1:8" ht="10.5" x14ac:dyDescent="0.25">
      <c r="A23" s="8" t="s">
        <v>18</v>
      </c>
      <c r="B23" s="15"/>
      <c r="C23" s="5">
        <f>SUM(C24:C32)</f>
        <v>1425076.61</v>
      </c>
      <c r="D23" s="5">
        <f>SUM(D24:D32)</f>
        <v>1370262.42</v>
      </c>
      <c r="E23" s="5">
        <f t="shared" si="0"/>
        <v>2795339.0300000003</v>
      </c>
      <c r="F23" s="5">
        <f>SUM(F24:F32)</f>
        <v>2073843.3199999998</v>
      </c>
      <c r="G23" s="5">
        <f>SUM(G24:G32)</f>
        <v>2057879.3199999998</v>
      </c>
      <c r="H23" s="5">
        <f t="shared" si="1"/>
        <v>721495.71000000043</v>
      </c>
    </row>
    <row r="24" spans="1:8" x14ac:dyDescent="0.2">
      <c r="A24" s="9">
        <v>3100</v>
      </c>
      <c r="B24" s="14" t="s">
        <v>39</v>
      </c>
      <c r="C24" s="22">
        <v>160200</v>
      </c>
      <c r="D24" s="30">
        <v>-443</v>
      </c>
      <c r="E24" s="5">
        <f t="shared" si="0"/>
        <v>159757</v>
      </c>
      <c r="F24" s="27">
        <v>121709.06</v>
      </c>
      <c r="G24" s="27">
        <v>121709.06</v>
      </c>
      <c r="H24" s="5">
        <f t="shared" si="1"/>
        <v>38047.94</v>
      </c>
    </row>
    <row r="25" spans="1:8" x14ac:dyDescent="0.2">
      <c r="A25" s="9">
        <v>3200</v>
      </c>
      <c r="B25" s="14" t="s">
        <v>40</v>
      </c>
      <c r="C25" s="22">
        <v>26500</v>
      </c>
      <c r="D25" s="30">
        <v>79140.399999999994</v>
      </c>
      <c r="E25" s="5">
        <f t="shared" si="0"/>
        <v>105640.4</v>
      </c>
      <c r="F25" s="27">
        <v>86674.6</v>
      </c>
      <c r="G25" s="27">
        <v>86674.6</v>
      </c>
      <c r="H25" s="5">
        <f t="shared" si="1"/>
        <v>18965.799999999988</v>
      </c>
    </row>
    <row r="26" spans="1:8" x14ac:dyDescent="0.2">
      <c r="A26" s="9">
        <v>3300</v>
      </c>
      <c r="B26" s="14" t="s">
        <v>41</v>
      </c>
      <c r="C26" s="22">
        <v>83101.22</v>
      </c>
      <c r="D26" s="30">
        <v>-18208.82</v>
      </c>
      <c r="E26" s="5">
        <f t="shared" si="0"/>
        <v>64892.4</v>
      </c>
      <c r="F26" s="27">
        <v>17898.8</v>
      </c>
      <c r="G26" s="27">
        <v>17898.8</v>
      </c>
      <c r="H26" s="5">
        <f t="shared" si="1"/>
        <v>46993.600000000006</v>
      </c>
    </row>
    <row r="27" spans="1:8" x14ac:dyDescent="0.2">
      <c r="A27" s="9">
        <v>3400</v>
      </c>
      <c r="B27" s="14" t="s">
        <v>42</v>
      </c>
      <c r="C27" s="22">
        <v>151000</v>
      </c>
      <c r="D27" s="30">
        <v>23116.39</v>
      </c>
      <c r="E27" s="5">
        <f t="shared" si="0"/>
        <v>174116.39</v>
      </c>
      <c r="F27" s="27">
        <v>138572.06</v>
      </c>
      <c r="G27" s="27">
        <v>138572.06</v>
      </c>
      <c r="H27" s="5">
        <f t="shared" si="1"/>
        <v>35544.330000000016</v>
      </c>
    </row>
    <row r="28" spans="1:8" x14ac:dyDescent="0.2">
      <c r="A28" s="9">
        <v>3500</v>
      </c>
      <c r="B28" s="14" t="s">
        <v>43</v>
      </c>
      <c r="C28" s="22">
        <v>343040</v>
      </c>
      <c r="D28" s="30">
        <v>652234.99</v>
      </c>
      <c r="E28" s="5">
        <f t="shared" si="0"/>
        <v>995274.99</v>
      </c>
      <c r="F28" s="27">
        <v>849394.11</v>
      </c>
      <c r="G28" s="27">
        <v>849394.11</v>
      </c>
      <c r="H28" s="5">
        <f t="shared" si="1"/>
        <v>145880.88</v>
      </c>
    </row>
    <row r="29" spans="1:8" x14ac:dyDescent="0.2">
      <c r="A29" s="9">
        <v>3600</v>
      </c>
      <c r="B29" s="14" t="s">
        <v>44</v>
      </c>
      <c r="C29" s="22">
        <v>28942.92</v>
      </c>
      <c r="D29" s="30">
        <v>64289.58</v>
      </c>
      <c r="E29" s="5">
        <f t="shared" si="0"/>
        <v>93232.5</v>
      </c>
      <c r="F29" s="27">
        <v>72935.14</v>
      </c>
      <c r="G29" s="27">
        <v>72935.14</v>
      </c>
      <c r="H29" s="5">
        <f t="shared" si="1"/>
        <v>20297.36</v>
      </c>
    </row>
    <row r="30" spans="1:8" x14ac:dyDescent="0.2">
      <c r="A30" s="9">
        <v>3700</v>
      </c>
      <c r="B30" s="14" t="s">
        <v>45</v>
      </c>
      <c r="C30" s="22">
        <v>19000</v>
      </c>
      <c r="D30" s="30">
        <v>-7000</v>
      </c>
      <c r="E30" s="5">
        <f t="shared" si="0"/>
        <v>12000</v>
      </c>
      <c r="F30" s="27">
        <v>0</v>
      </c>
      <c r="G30" s="27">
        <v>0</v>
      </c>
      <c r="H30" s="5">
        <f t="shared" si="1"/>
        <v>12000</v>
      </c>
    </row>
    <row r="31" spans="1:8" x14ac:dyDescent="0.2">
      <c r="A31" s="9">
        <v>3800</v>
      </c>
      <c r="B31" s="14" t="s">
        <v>46</v>
      </c>
      <c r="C31" s="22">
        <v>395567.18</v>
      </c>
      <c r="D31" s="30">
        <v>522057.11</v>
      </c>
      <c r="E31" s="5">
        <f t="shared" si="0"/>
        <v>917624.29</v>
      </c>
      <c r="F31" s="27">
        <v>565490.63</v>
      </c>
      <c r="G31" s="27">
        <v>565490.63</v>
      </c>
      <c r="H31" s="5">
        <f t="shared" si="1"/>
        <v>352133.66000000003</v>
      </c>
    </row>
    <row r="32" spans="1:8" x14ac:dyDescent="0.2">
      <c r="A32" s="9">
        <v>3900</v>
      </c>
      <c r="B32" s="14" t="s">
        <v>0</v>
      </c>
      <c r="C32" s="22">
        <v>217725.29</v>
      </c>
      <c r="D32" s="30">
        <v>55075.77</v>
      </c>
      <c r="E32" s="5">
        <f t="shared" si="0"/>
        <v>272801.06</v>
      </c>
      <c r="F32" s="27">
        <v>221168.92</v>
      </c>
      <c r="G32" s="27">
        <v>205204.92</v>
      </c>
      <c r="H32" s="5">
        <f t="shared" si="1"/>
        <v>51632.139999999985</v>
      </c>
    </row>
    <row r="33" spans="1:8" ht="10.5" x14ac:dyDescent="0.25">
      <c r="A33" s="8" t="s">
        <v>19</v>
      </c>
      <c r="B33" s="15"/>
      <c r="C33" s="5">
        <f>SUM(C34:C42)</f>
        <v>888206.66</v>
      </c>
      <c r="D33" s="5">
        <f>SUM(D34:D42)</f>
        <v>-364012</v>
      </c>
      <c r="E33" s="5">
        <f t="shared" si="0"/>
        <v>524194.66000000003</v>
      </c>
      <c r="F33" s="5">
        <f>SUM(F34:F42)</f>
        <v>461835.24</v>
      </c>
      <c r="G33" s="5">
        <f>SUM(G34:G42)</f>
        <v>461835.24</v>
      </c>
      <c r="H33" s="5">
        <f t="shared" si="1"/>
        <v>62359.420000000042</v>
      </c>
    </row>
    <row r="34" spans="1:8" x14ac:dyDescent="0.2">
      <c r="A34" s="9">
        <v>4100</v>
      </c>
      <c r="B34" s="14" t="s">
        <v>47</v>
      </c>
      <c r="C34" s="23">
        <v>608640</v>
      </c>
      <c r="D34" s="30">
        <v>-332452</v>
      </c>
      <c r="E34" s="5">
        <f t="shared" si="0"/>
        <v>276188</v>
      </c>
      <c r="F34" s="28">
        <v>214200</v>
      </c>
      <c r="G34" s="28">
        <v>214200</v>
      </c>
      <c r="H34" s="5">
        <f t="shared" si="1"/>
        <v>61988</v>
      </c>
    </row>
    <row r="35" spans="1:8" x14ac:dyDescent="0.2">
      <c r="A35" s="9">
        <v>4200</v>
      </c>
      <c r="B35" s="14" t="s">
        <v>48</v>
      </c>
      <c r="C35" s="23">
        <v>0</v>
      </c>
      <c r="D35" s="30">
        <v>0</v>
      </c>
      <c r="E35" s="5">
        <f t="shared" si="0"/>
        <v>0</v>
      </c>
      <c r="F35" s="28">
        <v>0</v>
      </c>
      <c r="G35" s="28">
        <v>0</v>
      </c>
      <c r="H35" s="5">
        <f t="shared" si="1"/>
        <v>0</v>
      </c>
    </row>
    <row r="36" spans="1:8" x14ac:dyDescent="0.2">
      <c r="A36" s="9">
        <v>4300</v>
      </c>
      <c r="B36" s="14" t="s">
        <v>49</v>
      </c>
      <c r="C36" s="23">
        <v>0</v>
      </c>
      <c r="D36" s="30">
        <v>0</v>
      </c>
      <c r="E36" s="5">
        <f t="shared" si="0"/>
        <v>0</v>
      </c>
      <c r="F36" s="28">
        <v>0</v>
      </c>
      <c r="G36" s="28">
        <v>0</v>
      </c>
      <c r="H36" s="5">
        <f t="shared" si="1"/>
        <v>0</v>
      </c>
    </row>
    <row r="37" spans="1:8" x14ac:dyDescent="0.2">
      <c r="A37" s="9">
        <v>4400</v>
      </c>
      <c r="B37" s="14" t="s">
        <v>50</v>
      </c>
      <c r="C37" s="23">
        <v>197000</v>
      </c>
      <c r="D37" s="30">
        <v>-31560</v>
      </c>
      <c r="E37" s="5">
        <f t="shared" si="0"/>
        <v>165440</v>
      </c>
      <c r="F37" s="28">
        <v>165068.59</v>
      </c>
      <c r="G37" s="28">
        <v>165068.59</v>
      </c>
      <c r="H37" s="5">
        <f t="shared" si="1"/>
        <v>371.41000000000349</v>
      </c>
    </row>
    <row r="38" spans="1:8" x14ac:dyDescent="0.2">
      <c r="A38" s="9">
        <v>4500</v>
      </c>
      <c r="B38" s="14" t="s">
        <v>7</v>
      </c>
      <c r="C38" s="23">
        <v>82566.66</v>
      </c>
      <c r="D38" s="30">
        <v>0</v>
      </c>
      <c r="E38" s="5">
        <f t="shared" si="0"/>
        <v>82566.66</v>
      </c>
      <c r="F38" s="28">
        <v>82566.649999999994</v>
      </c>
      <c r="G38" s="28">
        <v>82566.649999999994</v>
      </c>
      <c r="H38" s="5">
        <f t="shared" si="1"/>
        <v>1.0000000009313226E-2</v>
      </c>
    </row>
    <row r="39" spans="1:8" x14ac:dyDescent="0.2">
      <c r="A39" s="9">
        <v>4600</v>
      </c>
      <c r="B39" s="14" t="s">
        <v>51</v>
      </c>
      <c r="C39" s="23">
        <v>0</v>
      </c>
      <c r="D39" s="30">
        <v>0</v>
      </c>
      <c r="E39" s="5">
        <f t="shared" si="0"/>
        <v>0</v>
      </c>
      <c r="F39" s="28">
        <v>0</v>
      </c>
      <c r="G39" s="28">
        <v>0</v>
      </c>
      <c r="H39" s="5">
        <f t="shared" si="1"/>
        <v>0</v>
      </c>
    </row>
    <row r="40" spans="1:8" x14ac:dyDescent="0.2">
      <c r="A40" s="9">
        <v>4700</v>
      </c>
      <c r="B40" s="14" t="s">
        <v>52</v>
      </c>
      <c r="C40" s="23">
        <v>0</v>
      </c>
      <c r="D40" s="30">
        <v>0</v>
      </c>
      <c r="E40" s="5">
        <f t="shared" si="0"/>
        <v>0</v>
      </c>
      <c r="F40" s="28">
        <v>0</v>
      </c>
      <c r="G40" s="28">
        <v>0</v>
      </c>
      <c r="H40" s="5">
        <f t="shared" si="1"/>
        <v>0</v>
      </c>
    </row>
    <row r="41" spans="1:8" x14ac:dyDescent="0.2">
      <c r="A41" s="9">
        <v>4800</v>
      </c>
      <c r="B41" s="14" t="s">
        <v>3</v>
      </c>
      <c r="C41" s="23">
        <v>0</v>
      </c>
      <c r="D41" s="30">
        <v>0</v>
      </c>
      <c r="E41" s="5">
        <f t="shared" si="0"/>
        <v>0</v>
      </c>
      <c r="F41" s="28">
        <v>0</v>
      </c>
      <c r="G41" s="28">
        <v>0</v>
      </c>
      <c r="H41" s="5">
        <f t="shared" si="1"/>
        <v>0</v>
      </c>
    </row>
    <row r="42" spans="1:8" x14ac:dyDescent="0.2">
      <c r="A42" s="9">
        <v>4900</v>
      </c>
      <c r="B42" s="14" t="s">
        <v>53</v>
      </c>
      <c r="C42" s="23">
        <v>0</v>
      </c>
      <c r="D42" s="30">
        <v>0</v>
      </c>
      <c r="E42" s="5">
        <f t="shared" si="0"/>
        <v>0</v>
      </c>
      <c r="F42" s="28">
        <v>0</v>
      </c>
      <c r="G42" s="28">
        <v>0</v>
      </c>
      <c r="H42" s="5">
        <f t="shared" si="1"/>
        <v>0</v>
      </c>
    </row>
    <row r="43" spans="1:8" ht="10.5" x14ac:dyDescent="0.25">
      <c r="A43" s="8" t="s">
        <v>20</v>
      </c>
      <c r="B43" s="15"/>
      <c r="C43" s="5">
        <f>SUM(C44:C52)</f>
        <v>224312.41999999998</v>
      </c>
      <c r="D43" s="5">
        <f>SUM(D44:D52)</f>
        <v>166620.68</v>
      </c>
      <c r="E43" s="5">
        <f t="shared" si="0"/>
        <v>390933.1</v>
      </c>
      <c r="F43" s="5">
        <f>SUM(F44:F52)</f>
        <v>370933.1</v>
      </c>
      <c r="G43" s="5">
        <f>SUM(G44:G52)</f>
        <v>370933.1</v>
      </c>
      <c r="H43" s="5">
        <f t="shared" si="1"/>
        <v>20000</v>
      </c>
    </row>
    <row r="44" spans="1:8" x14ac:dyDescent="0.2">
      <c r="A44" s="9">
        <v>5100</v>
      </c>
      <c r="B44" s="14" t="s">
        <v>54</v>
      </c>
      <c r="C44" s="24">
        <v>105000</v>
      </c>
      <c r="D44" s="31">
        <v>13754.1</v>
      </c>
      <c r="E44" s="5">
        <f t="shared" si="0"/>
        <v>118754.1</v>
      </c>
      <c r="F44" s="29">
        <v>98754.1</v>
      </c>
      <c r="G44" s="29">
        <v>98754.1</v>
      </c>
      <c r="H44" s="5">
        <f t="shared" si="1"/>
        <v>20000</v>
      </c>
    </row>
    <row r="45" spans="1:8" x14ac:dyDescent="0.2">
      <c r="A45" s="9">
        <v>5200</v>
      </c>
      <c r="B45" s="14" t="s">
        <v>55</v>
      </c>
      <c r="C45" s="24">
        <v>0</v>
      </c>
      <c r="D45" s="31">
        <v>6780</v>
      </c>
      <c r="E45" s="5">
        <f t="shared" si="0"/>
        <v>6780</v>
      </c>
      <c r="F45" s="29">
        <v>6780</v>
      </c>
      <c r="G45" s="29">
        <v>6780</v>
      </c>
      <c r="H45" s="5">
        <f t="shared" si="1"/>
        <v>0</v>
      </c>
    </row>
    <row r="46" spans="1:8" x14ac:dyDescent="0.2">
      <c r="A46" s="9">
        <v>5300</v>
      </c>
      <c r="B46" s="14" t="s">
        <v>56</v>
      </c>
      <c r="C46" s="24">
        <v>0</v>
      </c>
      <c r="D46" s="32">
        <v>0</v>
      </c>
      <c r="E46" s="5">
        <f t="shared" si="0"/>
        <v>0</v>
      </c>
      <c r="F46" s="29">
        <v>0</v>
      </c>
      <c r="G46" s="29">
        <v>0</v>
      </c>
      <c r="H46" s="5">
        <f t="shared" si="1"/>
        <v>0</v>
      </c>
    </row>
    <row r="47" spans="1:8" x14ac:dyDescent="0.2">
      <c r="A47" s="9">
        <v>5400</v>
      </c>
      <c r="B47" s="14" t="s">
        <v>57</v>
      </c>
      <c r="C47" s="24">
        <v>119312.42</v>
      </c>
      <c r="D47" s="31">
        <v>132087.57999999999</v>
      </c>
      <c r="E47" s="5">
        <f t="shared" si="0"/>
        <v>251400</v>
      </c>
      <c r="F47" s="29">
        <v>251400</v>
      </c>
      <c r="G47" s="29">
        <v>251400</v>
      </c>
      <c r="H47" s="5">
        <f t="shared" si="1"/>
        <v>0</v>
      </c>
    </row>
    <row r="48" spans="1:8" x14ac:dyDescent="0.2">
      <c r="A48" s="9">
        <v>5500</v>
      </c>
      <c r="B48" s="14" t="s">
        <v>58</v>
      </c>
      <c r="C48" s="24">
        <v>0</v>
      </c>
      <c r="D48" s="32">
        <v>0</v>
      </c>
      <c r="E48" s="5">
        <f t="shared" si="0"/>
        <v>0</v>
      </c>
      <c r="F48" s="29">
        <v>0</v>
      </c>
      <c r="G48" s="29">
        <v>0</v>
      </c>
      <c r="H48" s="5">
        <f t="shared" si="1"/>
        <v>0</v>
      </c>
    </row>
    <row r="49" spans="1:8" x14ac:dyDescent="0.2">
      <c r="A49" s="9">
        <v>5600</v>
      </c>
      <c r="B49" s="14" t="s">
        <v>59</v>
      </c>
      <c r="C49" s="24">
        <v>0</v>
      </c>
      <c r="D49" s="31">
        <v>13999</v>
      </c>
      <c r="E49" s="5">
        <f t="shared" si="0"/>
        <v>13999</v>
      </c>
      <c r="F49" s="29">
        <v>13999</v>
      </c>
      <c r="G49" s="29">
        <v>13999</v>
      </c>
      <c r="H49" s="5">
        <f t="shared" si="1"/>
        <v>0</v>
      </c>
    </row>
    <row r="50" spans="1:8" x14ac:dyDescent="0.2">
      <c r="A50" s="9">
        <v>5700</v>
      </c>
      <c r="B50" s="14" t="s">
        <v>60</v>
      </c>
      <c r="C50" s="24">
        <v>0</v>
      </c>
      <c r="D50" s="32">
        <v>0</v>
      </c>
      <c r="E50" s="5">
        <f t="shared" si="0"/>
        <v>0</v>
      </c>
      <c r="F50" s="29">
        <v>0</v>
      </c>
      <c r="G50" s="29">
        <v>0</v>
      </c>
      <c r="H50" s="5">
        <f t="shared" si="1"/>
        <v>0</v>
      </c>
    </row>
    <row r="51" spans="1:8" x14ac:dyDescent="0.2">
      <c r="A51" s="9">
        <v>5800</v>
      </c>
      <c r="B51" s="14" t="s">
        <v>61</v>
      </c>
      <c r="C51" s="24">
        <v>0</v>
      </c>
      <c r="D51" s="32">
        <v>0</v>
      </c>
      <c r="E51" s="5">
        <f t="shared" si="0"/>
        <v>0</v>
      </c>
      <c r="F51" s="29">
        <v>0</v>
      </c>
      <c r="G51" s="29">
        <v>0</v>
      </c>
      <c r="H51" s="5">
        <f t="shared" si="1"/>
        <v>0</v>
      </c>
    </row>
    <row r="52" spans="1:8" x14ac:dyDescent="0.2">
      <c r="A52" s="9">
        <v>5900</v>
      </c>
      <c r="B52" s="14" t="s">
        <v>62</v>
      </c>
      <c r="C52" s="24">
        <v>0</v>
      </c>
      <c r="D52" s="32">
        <v>0</v>
      </c>
      <c r="E52" s="5">
        <f t="shared" si="0"/>
        <v>0</v>
      </c>
      <c r="F52" s="29">
        <v>0</v>
      </c>
      <c r="G52" s="29">
        <v>0</v>
      </c>
      <c r="H52" s="5">
        <f t="shared" si="1"/>
        <v>0</v>
      </c>
    </row>
    <row r="53" spans="1:8" ht="10.5" x14ac:dyDescent="0.25">
      <c r="A53" s="8" t="s">
        <v>21</v>
      </c>
      <c r="B53" s="15"/>
      <c r="C53" s="5">
        <f>SUM(C54:C56)</f>
        <v>0</v>
      </c>
      <c r="D53" s="5">
        <f>SUM(D54:D56)</f>
        <v>0</v>
      </c>
      <c r="E53" s="5">
        <f t="shared" si="0"/>
        <v>0</v>
      </c>
      <c r="F53" s="5">
        <f>SUM(F54:F56)</f>
        <v>0</v>
      </c>
      <c r="G53" s="5">
        <f>SUM(G54:G56)</f>
        <v>0</v>
      </c>
      <c r="H53" s="5">
        <f t="shared" si="1"/>
        <v>0</v>
      </c>
    </row>
    <row r="54" spans="1:8" x14ac:dyDescent="0.2">
      <c r="A54" s="9">
        <v>6100</v>
      </c>
      <c r="B54" s="14" t="s">
        <v>63</v>
      </c>
      <c r="C54" s="5">
        <v>0</v>
      </c>
      <c r="D54" s="5">
        <v>0</v>
      </c>
      <c r="E54" s="5">
        <f t="shared" si="0"/>
        <v>0</v>
      </c>
      <c r="F54" s="5">
        <v>0</v>
      </c>
      <c r="G54" s="5">
        <v>0</v>
      </c>
      <c r="H54" s="5">
        <f t="shared" si="1"/>
        <v>0</v>
      </c>
    </row>
    <row r="55" spans="1:8" x14ac:dyDescent="0.2">
      <c r="A55" s="9">
        <v>6200</v>
      </c>
      <c r="B55" s="14" t="s">
        <v>64</v>
      </c>
      <c r="C55" s="5">
        <v>0</v>
      </c>
      <c r="D55" s="5">
        <v>0</v>
      </c>
      <c r="E55" s="5">
        <f t="shared" si="0"/>
        <v>0</v>
      </c>
      <c r="F55" s="5">
        <v>0</v>
      </c>
      <c r="G55" s="5">
        <v>0</v>
      </c>
      <c r="H55" s="5">
        <f t="shared" si="1"/>
        <v>0</v>
      </c>
    </row>
    <row r="56" spans="1:8" x14ac:dyDescent="0.2">
      <c r="A56" s="9">
        <v>6300</v>
      </c>
      <c r="B56" s="14" t="s">
        <v>65</v>
      </c>
      <c r="C56" s="5">
        <v>0</v>
      </c>
      <c r="D56" s="5">
        <v>0</v>
      </c>
      <c r="E56" s="5">
        <f t="shared" si="0"/>
        <v>0</v>
      </c>
      <c r="F56" s="5">
        <v>0</v>
      </c>
      <c r="G56" s="5">
        <v>0</v>
      </c>
      <c r="H56" s="5">
        <f t="shared" si="1"/>
        <v>0</v>
      </c>
    </row>
    <row r="57" spans="1:8" ht="10.5" x14ac:dyDescent="0.25">
      <c r="A57" s="8" t="s">
        <v>22</v>
      </c>
      <c r="B57" s="15"/>
      <c r="C57" s="5">
        <f>SUM(C58:C64)</f>
        <v>0</v>
      </c>
      <c r="D57" s="5">
        <f>SUM(D58:D64)</f>
        <v>0</v>
      </c>
      <c r="E57" s="5">
        <f t="shared" si="0"/>
        <v>0</v>
      </c>
      <c r="F57" s="5">
        <f>SUM(F58:F64)</f>
        <v>0</v>
      </c>
      <c r="G57" s="5">
        <f>SUM(G58:G64)</f>
        <v>0</v>
      </c>
      <c r="H57" s="5">
        <f t="shared" si="1"/>
        <v>0</v>
      </c>
    </row>
    <row r="58" spans="1:8" x14ac:dyDescent="0.2">
      <c r="A58" s="9">
        <v>7100</v>
      </c>
      <c r="B58" s="14" t="s">
        <v>66</v>
      </c>
      <c r="C58" s="5">
        <v>0</v>
      </c>
      <c r="D58" s="5">
        <v>0</v>
      </c>
      <c r="E58" s="5">
        <f t="shared" si="0"/>
        <v>0</v>
      </c>
      <c r="F58" s="5">
        <v>0</v>
      </c>
      <c r="G58" s="5">
        <v>0</v>
      </c>
      <c r="H58" s="5">
        <f t="shared" si="1"/>
        <v>0</v>
      </c>
    </row>
    <row r="59" spans="1:8" x14ac:dyDescent="0.2">
      <c r="A59" s="9">
        <v>7200</v>
      </c>
      <c r="B59" s="14" t="s">
        <v>67</v>
      </c>
      <c r="C59" s="5">
        <v>0</v>
      </c>
      <c r="D59" s="5">
        <v>0</v>
      </c>
      <c r="E59" s="5">
        <f t="shared" si="0"/>
        <v>0</v>
      </c>
      <c r="F59" s="5">
        <v>0</v>
      </c>
      <c r="G59" s="5">
        <v>0</v>
      </c>
      <c r="H59" s="5">
        <f t="shared" si="1"/>
        <v>0</v>
      </c>
    </row>
    <row r="60" spans="1:8" x14ac:dyDescent="0.2">
      <c r="A60" s="9">
        <v>7300</v>
      </c>
      <c r="B60" s="14" t="s">
        <v>68</v>
      </c>
      <c r="C60" s="5">
        <v>0</v>
      </c>
      <c r="D60" s="5">
        <v>0</v>
      </c>
      <c r="E60" s="5">
        <f t="shared" si="0"/>
        <v>0</v>
      </c>
      <c r="F60" s="5">
        <v>0</v>
      </c>
      <c r="G60" s="5">
        <v>0</v>
      </c>
      <c r="H60" s="5">
        <f t="shared" si="1"/>
        <v>0</v>
      </c>
    </row>
    <row r="61" spans="1:8" x14ac:dyDescent="0.2">
      <c r="A61" s="9">
        <v>7400</v>
      </c>
      <c r="B61" s="14" t="s">
        <v>69</v>
      </c>
      <c r="C61" s="5">
        <v>0</v>
      </c>
      <c r="D61" s="5">
        <v>0</v>
      </c>
      <c r="E61" s="5">
        <f t="shared" si="0"/>
        <v>0</v>
      </c>
      <c r="F61" s="5">
        <v>0</v>
      </c>
      <c r="G61" s="5">
        <v>0</v>
      </c>
      <c r="H61" s="5">
        <f t="shared" si="1"/>
        <v>0</v>
      </c>
    </row>
    <row r="62" spans="1:8" x14ac:dyDescent="0.2">
      <c r="A62" s="9">
        <v>7500</v>
      </c>
      <c r="B62" s="14" t="s">
        <v>70</v>
      </c>
      <c r="C62" s="5">
        <v>0</v>
      </c>
      <c r="D62" s="5">
        <v>0</v>
      </c>
      <c r="E62" s="5">
        <f t="shared" si="0"/>
        <v>0</v>
      </c>
      <c r="F62" s="5">
        <v>0</v>
      </c>
      <c r="G62" s="5">
        <v>0</v>
      </c>
      <c r="H62" s="5">
        <f t="shared" si="1"/>
        <v>0</v>
      </c>
    </row>
    <row r="63" spans="1:8" x14ac:dyDescent="0.2">
      <c r="A63" s="9">
        <v>7600</v>
      </c>
      <c r="B63" s="14" t="s">
        <v>71</v>
      </c>
      <c r="C63" s="5">
        <v>0</v>
      </c>
      <c r="D63" s="5">
        <v>0</v>
      </c>
      <c r="E63" s="5">
        <f t="shared" si="0"/>
        <v>0</v>
      </c>
      <c r="F63" s="5">
        <v>0</v>
      </c>
      <c r="G63" s="5">
        <v>0</v>
      </c>
      <c r="H63" s="5">
        <f t="shared" si="1"/>
        <v>0</v>
      </c>
    </row>
    <row r="64" spans="1:8" x14ac:dyDescent="0.2">
      <c r="A64" s="9">
        <v>7900</v>
      </c>
      <c r="B64" s="14" t="s">
        <v>72</v>
      </c>
      <c r="C64" s="5">
        <v>0</v>
      </c>
      <c r="D64" s="5">
        <v>0</v>
      </c>
      <c r="E64" s="5">
        <f t="shared" si="0"/>
        <v>0</v>
      </c>
      <c r="F64" s="5">
        <v>0</v>
      </c>
      <c r="G64" s="5">
        <v>0</v>
      </c>
      <c r="H64" s="5">
        <f t="shared" si="1"/>
        <v>0</v>
      </c>
    </row>
    <row r="65" spans="1:10" ht="10.5" x14ac:dyDescent="0.25">
      <c r="A65" s="8" t="s">
        <v>23</v>
      </c>
      <c r="B65" s="15"/>
      <c r="C65" s="5">
        <f>SUM(C66:C68)</f>
        <v>0</v>
      </c>
      <c r="D65" s="5">
        <f>SUM(D66:D68)</f>
        <v>0</v>
      </c>
      <c r="E65" s="5">
        <f t="shared" si="0"/>
        <v>0</v>
      </c>
      <c r="F65" s="5">
        <f>SUM(F66:F68)</f>
        <v>0</v>
      </c>
      <c r="G65" s="5">
        <f>SUM(G66:G68)</f>
        <v>0</v>
      </c>
      <c r="H65" s="5">
        <f t="shared" si="1"/>
        <v>0</v>
      </c>
    </row>
    <row r="66" spans="1:10" x14ac:dyDescent="0.2">
      <c r="A66" s="9">
        <v>8100</v>
      </c>
      <c r="B66" s="14" t="s">
        <v>4</v>
      </c>
      <c r="C66" s="5">
        <v>0</v>
      </c>
      <c r="D66" s="5">
        <v>0</v>
      </c>
      <c r="E66" s="5">
        <f t="shared" si="0"/>
        <v>0</v>
      </c>
      <c r="F66" s="5">
        <v>0</v>
      </c>
      <c r="G66" s="5">
        <v>0</v>
      </c>
      <c r="H66" s="5">
        <f t="shared" si="1"/>
        <v>0</v>
      </c>
    </row>
    <row r="67" spans="1:10" x14ac:dyDescent="0.2">
      <c r="A67" s="9">
        <v>8300</v>
      </c>
      <c r="B67" s="14" t="s">
        <v>5</v>
      </c>
      <c r="C67" s="5">
        <v>0</v>
      </c>
      <c r="D67" s="5">
        <v>0</v>
      </c>
      <c r="E67" s="5">
        <f t="shared" si="0"/>
        <v>0</v>
      </c>
      <c r="F67" s="5">
        <v>0</v>
      </c>
      <c r="G67" s="5">
        <v>0</v>
      </c>
      <c r="H67" s="5">
        <f t="shared" si="1"/>
        <v>0</v>
      </c>
    </row>
    <row r="68" spans="1:10" x14ac:dyDescent="0.2">
      <c r="A68" s="9">
        <v>8500</v>
      </c>
      <c r="B68" s="14" t="s">
        <v>6</v>
      </c>
      <c r="C68" s="5">
        <v>0</v>
      </c>
      <c r="D68" s="5">
        <v>0</v>
      </c>
      <c r="E68" s="5">
        <f t="shared" si="0"/>
        <v>0</v>
      </c>
      <c r="F68" s="5">
        <v>0</v>
      </c>
      <c r="G68" s="5">
        <v>0</v>
      </c>
      <c r="H68" s="5">
        <f t="shared" si="1"/>
        <v>0</v>
      </c>
    </row>
    <row r="69" spans="1:10" ht="10.5" x14ac:dyDescent="0.25">
      <c r="A69" s="8" t="s">
        <v>24</v>
      </c>
      <c r="B69" s="15"/>
      <c r="C69" s="5">
        <f>SUM(C70:C76)</f>
        <v>0</v>
      </c>
      <c r="D69" s="5">
        <f>SUM(D70:D76)</f>
        <v>0</v>
      </c>
      <c r="E69" s="5">
        <f t="shared" si="0"/>
        <v>0</v>
      </c>
      <c r="F69" s="5">
        <f>SUM(F70:F76)</f>
        <v>0</v>
      </c>
      <c r="G69" s="5">
        <f>SUM(G70:G76)</f>
        <v>0</v>
      </c>
      <c r="H69" s="5">
        <f t="shared" si="1"/>
        <v>0</v>
      </c>
    </row>
    <row r="70" spans="1:10" x14ac:dyDescent="0.2">
      <c r="A70" s="9">
        <v>9100</v>
      </c>
      <c r="B70" s="14" t="s">
        <v>73</v>
      </c>
      <c r="C70" s="5">
        <v>0</v>
      </c>
      <c r="D70" s="5">
        <v>0</v>
      </c>
      <c r="E70" s="5">
        <f t="shared" ref="E70:E76" si="2">C70+D70</f>
        <v>0</v>
      </c>
      <c r="F70" s="5">
        <v>0</v>
      </c>
      <c r="G70" s="5">
        <v>0</v>
      </c>
      <c r="H70" s="5">
        <f t="shared" ref="H70:H76" si="3">E70-F70</f>
        <v>0</v>
      </c>
    </row>
    <row r="71" spans="1:10" x14ac:dyDescent="0.2">
      <c r="A71" s="9">
        <v>9200</v>
      </c>
      <c r="B71" s="14" t="s">
        <v>74</v>
      </c>
      <c r="C71" s="5">
        <v>0</v>
      </c>
      <c r="D71" s="5">
        <v>0</v>
      </c>
      <c r="E71" s="5">
        <f t="shared" si="2"/>
        <v>0</v>
      </c>
      <c r="F71" s="5">
        <v>0</v>
      </c>
      <c r="G71" s="5">
        <v>0</v>
      </c>
      <c r="H71" s="5">
        <f t="shared" si="3"/>
        <v>0</v>
      </c>
    </row>
    <row r="72" spans="1:10" x14ac:dyDescent="0.2">
      <c r="A72" s="9">
        <v>9300</v>
      </c>
      <c r="B72" s="14" t="s">
        <v>75</v>
      </c>
      <c r="C72" s="5">
        <v>0</v>
      </c>
      <c r="D72" s="5">
        <v>0</v>
      </c>
      <c r="E72" s="5">
        <f t="shared" si="2"/>
        <v>0</v>
      </c>
      <c r="F72" s="5">
        <v>0</v>
      </c>
      <c r="G72" s="5">
        <v>0</v>
      </c>
      <c r="H72" s="5">
        <f t="shared" si="3"/>
        <v>0</v>
      </c>
    </row>
    <row r="73" spans="1:10" x14ac:dyDescent="0.2">
      <c r="A73" s="9">
        <v>9400</v>
      </c>
      <c r="B73" s="14" t="s">
        <v>76</v>
      </c>
      <c r="C73" s="5">
        <v>0</v>
      </c>
      <c r="D73" s="5">
        <v>0</v>
      </c>
      <c r="E73" s="5">
        <f t="shared" si="2"/>
        <v>0</v>
      </c>
      <c r="F73" s="5">
        <v>0</v>
      </c>
      <c r="G73" s="5">
        <v>0</v>
      </c>
      <c r="H73" s="5">
        <f t="shared" si="3"/>
        <v>0</v>
      </c>
    </row>
    <row r="74" spans="1:10" x14ac:dyDescent="0.2">
      <c r="A74" s="9">
        <v>9500</v>
      </c>
      <c r="B74" s="14" t="s">
        <v>77</v>
      </c>
      <c r="C74" s="5">
        <v>0</v>
      </c>
      <c r="D74" s="5">
        <v>0</v>
      </c>
      <c r="E74" s="5">
        <f t="shared" si="2"/>
        <v>0</v>
      </c>
      <c r="F74" s="5">
        <v>0</v>
      </c>
      <c r="G74" s="5">
        <v>0</v>
      </c>
      <c r="H74" s="5">
        <f t="shared" si="3"/>
        <v>0</v>
      </c>
    </row>
    <row r="75" spans="1:10" x14ac:dyDescent="0.2">
      <c r="A75" s="9">
        <v>9600</v>
      </c>
      <c r="B75" s="14" t="s">
        <v>78</v>
      </c>
      <c r="C75" s="5">
        <v>0</v>
      </c>
      <c r="D75" s="5">
        <v>0</v>
      </c>
      <c r="E75" s="5">
        <f t="shared" si="2"/>
        <v>0</v>
      </c>
      <c r="F75" s="5">
        <v>0</v>
      </c>
      <c r="G75" s="5">
        <v>0</v>
      </c>
      <c r="H75" s="5">
        <f t="shared" si="3"/>
        <v>0</v>
      </c>
    </row>
    <row r="76" spans="1:10" x14ac:dyDescent="0.2">
      <c r="A76" s="16">
        <v>9900</v>
      </c>
      <c r="B76" s="17" t="s">
        <v>79</v>
      </c>
      <c r="C76" s="6">
        <v>0</v>
      </c>
      <c r="D76" s="6">
        <v>0</v>
      </c>
      <c r="E76" s="6">
        <f t="shared" si="2"/>
        <v>0</v>
      </c>
      <c r="F76" s="6">
        <v>0</v>
      </c>
      <c r="G76" s="6">
        <v>0</v>
      </c>
      <c r="H76" s="6">
        <f t="shared" si="3"/>
        <v>0</v>
      </c>
    </row>
    <row r="77" spans="1:10" ht="10.5" x14ac:dyDescent="0.25">
      <c r="A77" s="2"/>
      <c r="B77" s="3" t="s">
        <v>8</v>
      </c>
      <c r="C77" s="7">
        <f t="shared" ref="C77:H77" si="4">SUM(C5+C13+C23+C33+C43+C53+C57+C65+C69)</f>
        <v>18088201.41</v>
      </c>
      <c r="D77" s="7">
        <f t="shared" si="4"/>
        <v>1871969.2899999998</v>
      </c>
      <c r="E77" s="7">
        <f t="shared" si="4"/>
        <v>19960170.700000003</v>
      </c>
      <c r="F77" s="7">
        <f t="shared" si="4"/>
        <v>18191891.719999999</v>
      </c>
      <c r="G77" s="7">
        <f t="shared" si="4"/>
        <v>18175927.719999999</v>
      </c>
      <c r="H77" s="7">
        <f t="shared" si="4"/>
        <v>1768278.9800000018</v>
      </c>
      <c r="J77" s="19"/>
    </row>
    <row r="78" spans="1:10" x14ac:dyDescent="0.2">
      <c r="A78" s="18" t="s">
        <v>83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2019-07-24T19:49:03Z</cp:lastPrinted>
  <dcterms:created xsi:type="dcterms:W3CDTF">2014-02-10T03:37:14Z</dcterms:created>
  <dcterms:modified xsi:type="dcterms:W3CDTF">2020-02-10T04:06:04Z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